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Karla\Desktop\DEZ-2022\GGMAS\Mapa de Obras\2022\"/>
    </mc:Choice>
  </mc:AlternateContent>
  <xr:revisionPtr revIDLastSave="0" documentId="13_ncr:1_{C3668E58-82F0-4A92-8825-470D9F90C0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º tri - 2022" sheetId="1" r:id="rId1"/>
  </sheets>
  <calcPr calcId="181029"/>
</workbook>
</file>

<file path=xl/calcChain.xml><?xml version="1.0" encoding="utf-8"?>
<calcChain xmlns="http://schemas.openxmlformats.org/spreadsheetml/2006/main">
  <c r="S6" i="1" l="1"/>
  <c r="T6" i="1" s="1"/>
  <c r="U8" i="1"/>
  <c r="S8" i="1"/>
  <c r="T8" i="1" s="1"/>
  <c r="U7" i="1"/>
  <c r="T7" i="1"/>
  <c r="U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rodrigo.albuquerque</author>
  </authors>
  <commentList>
    <comment ref="U3" authorId="0" shapeId="0" xr:uid="{00000000-0006-0000-0000-000001000000}">
      <text>
        <r>
          <rPr>
            <sz val="20"/>
            <rFont val="Times New Roman"/>
            <family val="1"/>
          </rPr>
          <t>SOMA DO VALOR + VALOR MEDIDO ACUMULDO</t>
        </r>
      </text>
    </comment>
    <comment ref="R4" authorId="0" shapeId="0" xr:uid="{00000000-0006-0000-0000-000002000000}">
      <text>
        <r>
          <rPr>
            <sz val="20"/>
            <rFont val="Times New Roman"/>
            <family val="1"/>
          </rPr>
          <t xml:space="preserve">
PAGO NO TRIMESTRE
</t>
        </r>
      </text>
    </comment>
    <comment ref="S4" authorId="0" shapeId="0" xr:uid="{00000000-0006-0000-0000-000003000000}">
      <text>
        <r>
          <rPr>
            <b/>
            <sz val="18"/>
            <rFont val="Times New Roman"/>
            <family val="1"/>
          </rPr>
          <t>PAGO NO ANO + PAGO NO TRIMESTRE</t>
        </r>
      </text>
    </comment>
    <comment ref="T4" authorId="0" shapeId="0" xr:uid="{00000000-0006-0000-0000-000004000000}">
      <text>
        <r>
          <rPr>
            <sz val="18"/>
            <rFont val="Times New Roman"/>
            <family val="1"/>
          </rPr>
          <t>REPETE A COLUNA ANTERIOR</t>
        </r>
      </text>
    </comment>
  </commentList>
</comments>
</file>

<file path=xl/sharedStrings.xml><?xml version="1.0" encoding="utf-8"?>
<sst xmlns="http://schemas.openxmlformats.org/spreadsheetml/2006/main" count="66" uniqueCount="64">
  <si>
    <t>MAPA  DEMONSTRATIVO  DE OBRAS  E SERVIÇOS DE ENGENHARIA</t>
  </si>
  <si>
    <t>ESTADO  DE PERNAMBUCO TRIBUNAL  DE CONTAS RESOLU ÇÃO TC Nº 025/2017
RESOLU ÇÃO TC Nº 08/2014</t>
  </si>
  <si>
    <t>OBRA OU SERVIÇO</t>
  </si>
  <si>
    <t>DESPESAS  NO EXERCICIO  2022</t>
  </si>
  <si>
    <t>VALOR PAGO ACUMULADO  NA OBRA OU SERVIÇO (R$)</t>
  </si>
  <si>
    <t>SITUAÇÃO</t>
  </si>
  <si>
    <t>MODALIDADE/   Nº LICITAÇÃO</t>
  </si>
  <si>
    <t>IDENTIFICA ÇÃO DA OBRA, SERVIÇO OU AQUISIÇÃO</t>
  </si>
  <si>
    <t>CONVÊNIO</t>
  </si>
  <si>
    <t>CONTRATADO</t>
  </si>
  <si>
    <t>CONTRATO</t>
  </si>
  <si>
    <t>ADITIVO</t>
  </si>
  <si>
    <t>REAJUSTE  R$</t>
  </si>
  <si>
    <t>NATUREZA  DA DESPESA</t>
  </si>
  <si>
    <t>VALOR MEDIDO ACUMULADO  (R$)</t>
  </si>
  <si>
    <t>VALOR PAGO ACUMULADO  NO PERÍODO (R$)</t>
  </si>
  <si>
    <t>VALOR PAGO ACUMULADO  NO EXERCICIO  (R$)</t>
  </si>
  <si>
    <t>Nº/ ANO</t>
  </si>
  <si>
    <t>CONCEDENTE</t>
  </si>
  <si>
    <t>REPASSE  (R$)</t>
  </si>
  <si>
    <t>CONTRA PARTIDA (R$)</t>
  </si>
  <si>
    <t>CNPJ/CPF</t>
  </si>
  <si>
    <t>RAZÃO SOCIAL</t>
  </si>
  <si>
    <t>DATA INICIO</t>
  </si>
  <si>
    <t>PRAZO</t>
  </si>
  <si>
    <t>VALOR CONTRATADO (R$)</t>
  </si>
  <si>
    <t>DATA CONCLUS ÃO/ PARALISA ÇÃO</t>
  </si>
  <si>
    <t>PRAZO ADITADO</t>
  </si>
  <si>
    <t>VALOR ADITADO ACUMULADO  (R$)</t>
  </si>
  <si>
    <t>PP005/2014</t>
  </si>
  <si>
    <t>ELVADORES  ATLAS SCHINDLER  S/A</t>
  </si>
  <si>
    <t>10/2017</t>
  </si>
  <si>
    <t>20 MESES</t>
  </si>
  <si>
    <t>R$ 3.999.999,00</t>
  </si>
  <si>
    <t>36 MESES</t>
  </si>
  <si>
    <t>4.4.90.51</t>
  </si>
  <si>
    <t>EM ANDAMENTO</t>
  </si>
  <si>
    <t>ARP077/2021</t>
  </si>
  <si>
    <t>21.498.104/0001 -48</t>
  </si>
  <si>
    <t>SPPE CONSTRU ÇÕES E REFORMAS LTDA - EPP</t>
  </si>
  <si>
    <t>07/2021</t>
  </si>
  <si>
    <t>12 MESES</t>
  </si>
  <si>
    <t>R$ 1.039.502,76</t>
  </si>
  <si>
    <t>3.3.90.39</t>
  </si>
  <si>
    <t>Rafaella Dantas de Oliveira Varêda</t>
  </si>
  <si>
    <t>Gabriel Pereira Magalhães de Novaes Santos</t>
  </si>
  <si>
    <t>Diego Targino de Moraes Rocha</t>
  </si>
  <si>
    <t>CPF: 054.231.724-97</t>
  </si>
  <si>
    <t>CPF: 096.811.144-00</t>
  </si>
  <si>
    <t>CPF: 022.946.274 -07</t>
  </si>
  <si>
    <t>Gerente de Manutenção Predial</t>
  </si>
  <si>
    <t>Gerente Geral de Manutenção e Serviços</t>
  </si>
  <si>
    <t>Secretário Executivo de Administração e Licitações</t>
  </si>
  <si>
    <t>UNIDADE: Prefeitura da Cidade do Recife
UNIDADE ORÇAMENTÁRIA: Secretaria de Planejamento, Gestão e Transformação Digital
EXERCICIO: 2022
PERÍODO REFERENCIAL: JULHO A SETEMBRO DE 2022</t>
  </si>
  <si>
    <t>12.754.237/0001-47</t>
  </si>
  <si>
    <t>ABTEC ENGENHARIA LTDA</t>
  </si>
  <si>
    <t>4 meses</t>
  </si>
  <si>
    <t>CONCLUÍDO</t>
  </si>
  <si>
    <t>24/2022</t>
  </si>
  <si>
    <t>PRESTAÇÃO DE SERVIÇOS DE EXECUÇÃO DE FUNDAÇÃO PARA RESERVATÓRIO DE ÁGUA DE 25.000 (VINTE CINCO MIL) LITROS DE ÁGUA DO EDIFÍCIO SEDE DA PREFEITURA DO RECIFE, A FIM DE ATENDER  AS NECESSIDADES  DA SECRETARIA  DE PLANEJAMENTO,  GESTÃO E
TRANSFORMA ÇÃO DIGITAL.</t>
  </si>
  <si>
    <t>PRESTAÇÃO DE SERVIÇOS DE SUBSTITUIÇÃO COMPLETA DE 06 (SEIS) ELEVADORES DO EDFÍCIO SEDE DA PEFEITURA, INCLUINDO SISTEMA DE GERENCIAMENTO E SUPERVISÃO DE TRÁFEGO, TREINAMENTO, FORNECIMENTO E INSTALAÇÃO DE EQUIPAMENTOS.</t>
  </si>
  <si>
    <t>PRESTAÇÃO DE SERVIÇOS DE REPAROS NAS INSTALAÇÕES DO PRÉDIO SEDE DA PREFEITURA DO RECIFE,  PARA ATENDER  AS NECESSIDADES  DA SECRETARIA  DE PLANEJAMENTO,  GESTÃO E TRANSFORMAÇÃO DIGITAL.</t>
  </si>
  <si>
    <t>00.028.986./0016 -94</t>
  </si>
  <si>
    <t>12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</si>
</sst>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yy;@"/>
    <numFmt numFmtId="165" formatCode="#,##0.00&quot; &quot;;#,##0.00&quot; &quot;;&quot;-&quot;#&quot; &quot;;@&quot; &quot;"/>
    <numFmt numFmtId="167" formatCode="&quot;R$&quot;\ #,##0.00"/>
  </numFmts>
  <fonts count="11">
    <font>
      <sz val="10"/>
      <color rgb="FF000000"/>
      <name val="Times New Roman"/>
      <charset val="204"/>
    </font>
    <font>
      <sz val="16"/>
      <color rgb="FF00000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rgb="FF000000"/>
      <name val="Arial"/>
      <family val="2"/>
    </font>
    <font>
      <sz val="11"/>
      <color theme="1"/>
      <name val="Calibri"/>
      <family val="2"/>
      <scheme val="minor"/>
    </font>
    <font>
      <sz val="18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0"/>
      <color rgb="FF000000"/>
      <name val="Arial1"/>
      <charset val="134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9" fillId="0" borderId="0"/>
    <xf numFmtId="165" fontId="10" fillId="0" borderId="0"/>
  </cellStyleXfs>
  <cellXfs count="33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 shrinkToFit="1"/>
    </xf>
    <xf numFmtId="2" fontId="4" fillId="0" borderId="8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4" fontId="1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shrinkToFit="1"/>
    </xf>
    <xf numFmtId="44" fontId="3" fillId="0" borderId="8" xfId="2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167" fontId="3" fillId="0" borderId="8" xfId="0" applyNumberFormat="1" applyFont="1" applyFill="1" applyBorder="1" applyAlignment="1">
      <alignment horizontal="center" vertical="center" wrapText="1"/>
    </xf>
    <xf numFmtId="167" fontId="4" fillId="0" borderId="8" xfId="0" applyNumberFormat="1" applyFont="1" applyFill="1" applyBorder="1" applyAlignment="1">
      <alignment horizontal="center" vertical="center" shrinkToFit="1"/>
    </xf>
  </cellXfs>
  <cellStyles count="5">
    <cellStyle name="Moeda" xfId="2" builtinId="4"/>
    <cellStyle name="Moeda 2" xfId="4" xr:uid="{718BC95D-AABF-4A6B-885C-9EFA43FEB945}"/>
    <cellStyle name="Normal" xfId="0" builtinId="0"/>
    <cellStyle name="Normal 2" xfId="3" xr:uid="{CFBA8FFC-84DD-4C84-A7D2-6171872EB7B0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8"/>
  <sheetViews>
    <sheetView tabSelected="1" view="pageBreakPreview" topLeftCell="A4" zoomScale="64" zoomScaleNormal="64" zoomScaleSheetLayoutView="64" workbookViewId="0">
      <selection activeCell="A3" sqref="A3:O3"/>
    </sheetView>
  </sheetViews>
  <sheetFormatPr defaultColWidth="15.1640625" defaultRowHeight="96" customHeight="1"/>
  <cols>
    <col min="1" max="1" width="23.83203125" style="1" customWidth="1"/>
    <col min="2" max="2" width="73.83203125" style="1" customWidth="1"/>
    <col min="3" max="3" width="15.1640625" style="1" customWidth="1"/>
    <col min="4" max="4" width="24.6640625" style="1" customWidth="1"/>
    <col min="5" max="5" width="18.83203125" style="1" customWidth="1"/>
    <col min="6" max="6" width="15.1640625" style="1" customWidth="1"/>
    <col min="7" max="7" width="34.5" style="1" customWidth="1"/>
    <col min="8" max="8" width="45.33203125" style="1" customWidth="1"/>
    <col min="9" max="11" width="15.1640625" style="1" customWidth="1"/>
    <col min="12" max="12" width="26" style="1" customWidth="1"/>
    <col min="13" max="13" width="24" style="1" customWidth="1"/>
    <col min="14" max="14" width="18.83203125" style="1" customWidth="1"/>
    <col min="15" max="15" width="26.6640625" style="1" bestFit="1" customWidth="1"/>
    <col min="16" max="16" width="21" style="1" customWidth="1"/>
    <col min="17" max="17" width="20.33203125" style="1" customWidth="1"/>
    <col min="18" max="18" width="26.1640625" style="1" bestFit="1" customWidth="1"/>
    <col min="19" max="19" width="23.1640625" style="1" customWidth="1"/>
    <col min="20" max="20" width="27.5" style="1" customWidth="1"/>
    <col min="21" max="21" width="27.1640625" style="1" customWidth="1"/>
    <col min="22" max="22" width="25.6640625" style="1" customWidth="1"/>
    <col min="23" max="23" width="15.1640625" style="1" customWidth="1"/>
    <col min="24" max="16384" width="15.1640625" style="1"/>
  </cols>
  <sheetData>
    <row r="1" spans="1:22" ht="96" customHeight="1">
      <c r="A1" s="22" t="s">
        <v>0</v>
      </c>
      <c r="B1" s="22"/>
      <c r="C1" s="22"/>
      <c r="D1" s="22"/>
      <c r="E1" s="22"/>
      <c r="F1" s="22"/>
      <c r="G1" s="22"/>
      <c r="J1" s="22" t="s">
        <v>1</v>
      </c>
      <c r="K1" s="22"/>
      <c r="L1" s="22"/>
      <c r="M1" s="22"/>
      <c r="N1" s="22"/>
      <c r="O1" s="22"/>
    </row>
    <row r="2" spans="1:22" ht="96" customHeight="1">
      <c r="A2" s="23" t="s">
        <v>53</v>
      </c>
      <c r="B2" s="23"/>
      <c r="C2" s="23"/>
      <c r="D2" s="23"/>
      <c r="E2" s="23"/>
      <c r="F2" s="23"/>
      <c r="G2" s="23"/>
    </row>
    <row r="3" spans="1:22" ht="96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  <c r="P3" s="3"/>
      <c r="Q3" s="19" t="s">
        <v>3</v>
      </c>
      <c r="R3" s="20"/>
      <c r="S3" s="20"/>
      <c r="T3" s="21"/>
      <c r="U3" s="15" t="s">
        <v>4</v>
      </c>
      <c r="V3" s="15" t="s">
        <v>5</v>
      </c>
    </row>
    <row r="4" spans="1:22" ht="96" customHeight="1">
      <c r="A4" s="15" t="s">
        <v>6</v>
      </c>
      <c r="B4" s="15" t="s">
        <v>7</v>
      </c>
      <c r="C4" s="19" t="s">
        <v>8</v>
      </c>
      <c r="D4" s="20"/>
      <c r="E4" s="20"/>
      <c r="F4" s="21"/>
      <c r="G4" s="19" t="s">
        <v>9</v>
      </c>
      <c r="H4" s="21"/>
      <c r="I4" s="19" t="s">
        <v>10</v>
      </c>
      <c r="J4" s="20"/>
      <c r="K4" s="20"/>
      <c r="L4" s="20"/>
      <c r="M4" s="21"/>
      <c r="N4" s="19" t="s">
        <v>11</v>
      </c>
      <c r="O4" s="21"/>
      <c r="P4" s="15" t="s">
        <v>12</v>
      </c>
      <c r="Q4" s="15" t="s">
        <v>13</v>
      </c>
      <c r="R4" s="15" t="s">
        <v>14</v>
      </c>
      <c r="S4" s="15" t="s">
        <v>15</v>
      </c>
      <c r="T4" s="15" t="s">
        <v>16</v>
      </c>
      <c r="U4" s="17"/>
      <c r="V4" s="17"/>
    </row>
    <row r="5" spans="1:22" ht="101.25">
      <c r="A5" s="16"/>
      <c r="B5" s="16"/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17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16"/>
      <c r="Q5" s="16"/>
      <c r="R5" s="16"/>
      <c r="S5" s="16"/>
      <c r="T5" s="16"/>
      <c r="U5" s="16"/>
      <c r="V5" s="16"/>
    </row>
    <row r="6" spans="1:22" ht="162" hidden="1">
      <c r="A6" s="2" t="s">
        <v>29</v>
      </c>
      <c r="B6" s="2" t="s">
        <v>60</v>
      </c>
      <c r="C6" s="3"/>
      <c r="D6" s="3"/>
      <c r="E6" s="3"/>
      <c r="F6" s="3"/>
      <c r="G6" s="2" t="s">
        <v>62</v>
      </c>
      <c r="H6" s="2" t="s">
        <v>30</v>
      </c>
      <c r="I6" s="2" t="s">
        <v>31</v>
      </c>
      <c r="J6" s="6">
        <v>42887</v>
      </c>
      <c r="K6" s="2" t="s">
        <v>32</v>
      </c>
      <c r="L6" s="2" t="s">
        <v>33</v>
      </c>
      <c r="M6" s="3"/>
      <c r="N6" s="2" t="s">
        <v>34</v>
      </c>
      <c r="O6" s="7">
        <v>0</v>
      </c>
      <c r="P6" s="3"/>
      <c r="Q6" s="2" t="s">
        <v>35</v>
      </c>
      <c r="R6" s="14"/>
      <c r="S6" s="9">
        <f>227766.49+R6</f>
        <v>227766.49</v>
      </c>
      <c r="T6" s="10">
        <f>S6</f>
        <v>227766.49</v>
      </c>
      <c r="U6" s="10">
        <f>3244443.62+188888.83+R6</f>
        <v>3433332.45</v>
      </c>
      <c r="V6" s="2" t="s">
        <v>36</v>
      </c>
    </row>
    <row r="7" spans="1:22" s="30" customFormat="1" ht="121.5">
      <c r="A7" s="27" t="s">
        <v>37</v>
      </c>
      <c r="B7" s="27" t="s">
        <v>61</v>
      </c>
      <c r="C7" s="28"/>
      <c r="D7" s="28"/>
      <c r="E7" s="28"/>
      <c r="F7" s="28"/>
      <c r="G7" s="27" t="s">
        <v>38</v>
      </c>
      <c r="H7" s="27" t="s">
        <v>39</v>
      </c>
      <c r="I7" s="27" t="s">
        <v>40</v>
      </c>
      <c r="J7" s="29">
        <v>44363</v>
      </c>
      <c r="K7" s="27" t="s">
        <v>41</v>
      </c>
      <c r="L7" s="27" t="s">
        <v>42</v>
      </c>
      <c r="M7" s="28"/>
      <c r="N7" s="28" t="s">
        <v>63</v>
      </c>
      <c r="O7" s="31">
        <v>496029.63</v>
      </c>
      <c r="P7" s="28"/>
      <c r="Q7" s="27" t="s">
        <v>43</v>
      </c>
      <c r="R7" s="32">
        <v>51245.78</v>
      </c>
      <c r="S7" s="32">
        <v>899187.52</v>
      </c>
      <c r="T7" s="32">
        <f>S7</f>
        <v>899187.52</v>
      </c>
      <c r="U7" s="32">
        <f>1002347.49+R7</f>
        <v>1053593.27</v>
      </c>
      <c r="V7" s="27" t="s">
        <v>36</v>
      </c>
    </row>
    <row r="8" spans="1:22" ht="182.25" hidden="1">
      <c r="A8" s="13"/>
      <c r="B8" s="2" t="s">
        <v>59</v>
      </c>
      <c r="C8" s="3"/>
      <c r="D8" s="3"/>
      <c r="E8" s="3"/>
      <c r="F8" s="3"/>
      <c r="G8" s="2" t="s">
        <v>54</v>
      </c>
      <c r="H8" s="2" t="s">
        <v>55</v>
      </c>
      <c r="I8" s="2" t="s">
        <v>58</v>
      </c>
      <c r="J8" s="6">
        <v>44782</v>
      </c>
      <c r="K8" s="2" t="s">
        <v>56</v>
      </c>
      <c r="L8" s="11">
        <v>57000</v>
      </c>
      <c r="M8" s="3"/>
      <c r="N8" s="2"/>
      <c r="O8" s="7"/>
      <c r="P8" s="3"/>
      <c r="Q8" s="13"/>
      <c r="R8" s="12">
        <v>57000</v>
      </c>
      <c r="S8" s="9">
        <f>R8</f>
        <v>57000</v>
      </c>
      <c r="T8" s="10">
        <f>S8</f>
        <v>57000</v>
      </c>
      <c r="U8" s="10">
        <f>R8</f>
        <v>57000</v>
      </c>
      <c r="V8" s="2" t="s">
        <v>57</v>
      </c>
    </row>
    <row r="13" spans="1:22" ht="39" customHeight="1">
      <c r="C13" s="18"/>
      <c r="D13" s="18"/>
      <c r="E13" s="18"/>
      <c r="F13" s="18"/>
      <c r="H13" s="18"/>
      <c r="I13" s="18"/>
      <c r="J13" s="18"/>
      <c r="K13" s="18"/>
      <c r="N13" s="18"/>
      <c r="O13" s="18"/>
      <c r="P13" s="18"/>
      <c r="Q13" s="18"/>
      <c r="R13" s="18"/>
    </row>
    <row r="14" spans="1:22" ht="39" customHeight="1">
      <c r="C14" s="18"/>
      <c r="D14" s="18"/>
      <c r="E14" s="18"/>
      <c r="F14" s="18"/>
      <c r="H14" s="18"/>
      <c r="I14" s="18"/>
      <c r="J14" s="18"/>
      <c r="K14" s="18"/>
      <c r="N14" s="18"/>
      <c r="O14" s="18"/>
      <c r="P14" s="18"/>
      <c r="Q14" s="18"/>
      <c r="R14" s="18"/>
    </row>
    <row r="15" spans="1:22" ht="39.950000000000003" customHeight="1">
      <c r="C15" s="4"/>
      <c r="D15" s="4"/>
      <c r="E15" s="4"/>
      <c r="F15" s="4"/>
      <c r="H15" s="5"/>
      <c r="I15" s="4"/>
      <c r="J15" s="4"/>
      <c r="K15" s="4"/>
      <c r="N15" s="8"/>
      <c r="O15" s="4"/>
      <c r="P15" s="4"/>
      <c r="Q15" s="4"/>
      <c r="R15" s="4"/>
      <c r="S15" s="5"/>
    </row>
    <row r="16" spans="1:22" ht="20.25">
      <c r="C16" s="18" t="s">
        <v>44</v>
      </c>
      <c r="D16" s="18"/>
      <c r="E16" s="18"/>
      <c r="F16" s="18"/>
      <c r="H16" s="18" t="s">
        <v>45</v>
      </c>
      <c r="I16" s="18"/>
      <c r="J16" s="18"/>
      <c r="K16" s="18"/>
      <c r="N16" s="18" t="s">
        <v>46</v>
      </c>
      <c r="O16" s="18"/>
      <c r="P16" s="18"/>
      <c r="Q16" s="18"/>
      <c r="R16" s="18"/>
      <c r="S16" s="18"/>
    </row>
    <row r="17" spans="3:19" ht="20.25">
      <c r="C17" s="18" t="s">
        <v>47</v>
      </c>
      <c r="D17" s="18"/>
      <c r="E17" s="18"/>
      <c r="F17" s="18"/>
      <c r="H17" s="18" t="s">
        <v>48</v>
      </c>
      <c r="I17" s="18"/>
      <c r="J17" s="18"/>
      <c r="K17" s="18"/>
      <c r="N17" s="18" t="s">
        <v>49</v>
      </c>
      <c r="O17" s="18"/>
      <c r="P17" s="18"/>
      <c r="Q17" s="18"/>
      <c r="R17" s="18"/>
      <c r="S17" s="18"/>
    </row>
    <row r="18" spans="3:19" ht="20.25">
      <c r="C18" s="18" t="s">
        <v>50</v>
      </c>
      <c r="D18" s="18"/>
      <c r="E18" s="18"/>
      <c r="F18" s="18"/>
      <c r="H18" s="18" t="s">
        <v>51</v>
      </c>
      <c r="I18" s="18"/>
      <c r="J18" s="18"/>
      <c r="K18" s="18"/>
      <c r="N18" s="18" t="s">
        <v>52</v>
      </c>
      <c r="O18" s="18"/>
      <c r="P18" s="18"/>
      <c r="Q18" s="18"/>
      <c r="R18" s="18"/>
      <c r="S18" s="18"/>
    </row>
  </sheetData>
  <mergeCells count="33">
    <mergeCell ref="C13:F13"/>
    <mergeCell ref="H13:K13"/>
    <mergeCell ref="N13:R13"/>
    <mergeCell ref="A1:G1"/>
    <mergeCell ref="J1:O1"/>
    <mergeCell ref="A2:G2"/>
    <mergeCell ref="A3:O3"/>
    <mergeCell ref="Q3:T3"/>
    <mergeCell ref="C14:F14"/>
    <mergeCell ref="H14:K14"/>
    <mergeCell ref="N14:R14"/>
    <mergeCell ref="C16:F16"/>
    <mergeCell ref="H16:K16"/>
    <mergeCell ref="N16:S16"/>
    <mergeCell ref="C17:F17"/>
    <mergeCell ref="H17:K17"/>
    <mergeCell ref="N17:S17"/>
    <mergeCell ref="C18:F18"/>
    <mergeCell ref="H18:K18"/>
    <mergeCell ref="N18:S18"/>
    <mergeCell ref="S4:S5"/>
    <mergeCell ref="T4:T5"/>
    <mergeCell ref="U3:U5"/>
    <mergeCell ref="V3:V5"/>
    <mergeCell ref="A4:A5"/>
    <mergeCell ref="B4:B5"/>
    <mergeCell ref="P4:P5"/>
    <mergeCell ref="Q4:Q5"/>
    <mergeCell ref="R4:R5"/>
    <mergeCell ref="C4:F4"/>
    <mergeCell ref="G4:H4"/>
    <mergeCell ref="I4:M4"/>
    <mergeCell ref="N4:O4"/>
  </mergeCells>
  <printOptions horizontalCentered="1" verticalCentered="1"/>
  <pageMargins left="0.70069444444444495" right="0.70069444444444495" top="0.75138888888888899" bottom="0.75138888888888899" header="0.29861111111111099" footer="0.29861111111111099"/>
  <pageSetup paperSize="9" scale="2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3º tri - 2022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stavares</dc:creator>
  <cp:lastModifiedBy>Karla</cp:lastModifiedBy>
  <cp:lastPrinted>2022-11-07T20:29:43Z</cp:lastPrinted>
  <dcterms:created xsi:type="dcterms:W3CDTF">2022-03-17T17:56:00Z</dcterms:created>
  <dcterms:modified xsi:type="dcterms:W3CDTF">2022-12-19T15:22:51Z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